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 Tender SDN-PZU-26-001 Dignity Kits\"/>
    </mc:Choice>
  </mc:AlternateContent>
  <xr:revisionPtr revIDLastSave="0" documentId="13_ncr:1_{DBE52EDB-0B55-4889-9DD0-74A1FCA414D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'!$B$3:$L$20</definedName>
    <definedName name="_xlnm.Print_Area" localSheetId="0">'Annex A.1 Bid Form (Technical) '!$B$1:$K$33</definedName>
    <definedName name="_xlnm.Print_Area" localSheetId="1">'Annex A.2  Bid Form (Financial)'!$B$1:$AB$35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4" i="2"/>
  <c r="F15" i="2"/>
  <c r="F16" i="2"/>
  <c r="G13" i="2"/>
  <c r="G14" i="2"/>
  <c r="G15" i="2"/>
  <c r="G16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B17" i="2"/>
  <c r="B18" i="2"/>
  <c r="B19" i="2"/>
  <c r="B20" i="2"/>
  <c r="B13" i="2"/>
  <c r="B14" i="2"/>
  <c r="B15" i="2"/>
  <c r="B16" i="2"/>
  <c r="B6" i="2"/>
  <c r="B7" i="2"/>
  <c r="B8" i="2"/>
  <c r="B9" i="2"/>
  <c r="B10" i="2"/>
  <c r="B11" i="2"/>
  <c r="B12" i="2"/>
  <c r="E5" i="2"/>
  <c r="B29" i="2" l="1"/>
  <c r="D26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F12" i="2"/>
  <c r="F17" i="2"/>
  <c r="F18" i="2"/>
  <c r="F19" i="2"/>
  <c r="F20" i="2"/>
  <c r="G6" i="2" l="1"/>
  <c r="G7" i="2"/>
  <c r="G8" i="2"/>
  <c r="G9" i="2"/>
  <c r="G10" i="2"/>
  <c r="G11" i="2"/>
  <c r="G12" i="2"/>
  <c r="G17" i="2"/>
  <c r="G18" i="2"/>
  <c r="G19" i="2"/>
  <c r="G20" i="2"/>
  <c r="C5" i="2"/>
  <c r="B4" i="2"/>
  <c r="G5" i="2" l="1"/>
  <c r="D1" i="2"/>
  <c r="D5" i="2"/>
  <c r="B5" i="2"/>
  <c r="K21" i="2"/>
  <c r="K24" i="2" s="1"/>
  <c r="D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7" authorId="0" shapeId="0" xr:uid="{310E6D51-946F-4047-BE2F-ACCB982B1D4A}">
      <text>
        <r>
          <rPr>
            <b/>
            <sz val="9"/>
            <color indexed="81"/>
            <rFont val="Tahoma"/>
            <family val="2"/>
          </rPr>
          <t>user:القطعة المقصوصة لابد من توريدها من لوح 1.2 *2.4</t>
        </r>
      </text>
    </comment>
  </commentList>
</comments>
</file>

<file path=xl/sharedStrings.xml><?xml version="1.0" encoding="utf-8"?>
<sst xmlns="http://schemas.openxmlformats.org/spreadsheetml/2006/main" count="136" uniqueCount="103">
  <si>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</si>
  <si>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</si>
  <si>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</si>
  <si>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</si>
  <si>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</si>
  <si>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</si>
  <si>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</si>
  <si>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</si>
  <si>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</si>
  <si>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</si>
  <si>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</si>
  <si>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</si>
  <si>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</si>
  <si>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</si>
  <si>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</si>
  <si>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</si>
  <si>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</si>
  <si>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</si>
  <si>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</si>
  <si>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</si>
  <si>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</si>
  <si>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</si>
  <si>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</si>
  <si>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</si>
  <si>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</si>
  <si>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</si>
  <si>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</si>
  <si>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</si>
  <si>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</si>
  <si>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</si>
  <si>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</si>
  <si>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</si>
  <si>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</si>
  <si>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</si>
  <si>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</si>
  <si>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</si>
  <si>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</si>
  <si>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</si>
  <si>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</si>
  <si>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</si>
  <si>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</si>
  <si>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</si>
  <si>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</si>
  <si>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</si>
  <si>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</si>
  <si>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</si>
  <si>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</si>
  <si>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</si>
  <si>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</si>
  <si>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</si>
  <si>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</si>
  <si>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Toothbrush</t>
  </si>
  <si>
    <t>Toothpaste</t>
  </si>
  <si>
    <t xml:space="preserve">Port Sudan warehouse </t>
  </si>
  <si>
    <t>Female Brief</t>
  </si>
  <si>
    <t>Sanitary pads</t>
  </si>
  <si>
    <t>Torch lamp</t>
  </si>
  <si>
    <t>Flashlight, Battery Powered,  Charging Cable,  Rechargeable with solar light</t>
  </si>
  <si>
    <t>Female underwear cotton 100%, 1 Pcs medium, 1 L and 1XL , B&amp;B brand or equivalent</t>
  </si>
  <si>
    <t>مالبس داخلية نسائية قطنية ٪100 ، ماركة B&amp;B او مايعادله, قطعة واحدة قياس وسط ، واحدة كبرية ، واحدة كبرية جد</t>
  </si>
  <si>
    <t>Under Skirt</t>
  </si>
  <si>
    <t>Female Underskirt cotton 100% - 1small, and 1 Medium, size</t>
  </si>
  <si>
    <t>تنورة نسائية ، قطعة واحدة صغرية ، واحدة متوسطة</t>
  </si>
  <si>
    <t>Bra</t>
  </si>
  <si>
    <t>Bra, cotton100%, (B&amp;B brand, the type that controlled is preferred. size 1L, 2XL, , B&amp;B brand or equivalent</t>
  </si>
  <si>
    <t>حمالة صدر ، قطن ٪100 ، يفضل النوع الذي يتم التحكم فيه 1L, 2XL القياس ماركة B&amp;B او مايعادله</t>
  </si>
  <si>
    <t>Disposable, Brand UltraMax or equivalent day and night.</t>
  </si>
  <si>
    <t>و فوط صحية ليلية ونهارية التراماكس او مايعادلة</t>
  </si>
  <si>
    <t>Mirror</t>
  </si>
  <si>
    <t>Mirror with plastic edges, medium size 11cm * 14cm</t>
  </si>
  <si>
    <t>مرآة بحواف بالستيكية مقاس متوسط ​11 سم * 14 سم</t>
  </si>
  <si>
    <t>Sponge</t>
  </si>
  <si>
    <t>Bathing sponge (luffa) good qualit</t>
  </si>
  <si>
    <t>اسفنجة الاستحمام (ليفا)</t>
  </si>
  <si>
    <t>Packing Bag</t>
  </si>
  <si>
    <t>Plastic bag with zipper and handles medium in size</t>
  </si>
  <si>
    <t>شنطة بالستيك بسحاب ومقابض متوسطة الحجم 4A سم لحمل المستندات واألوراق الثبوتية</t>
  </si>
  <si>
    <t>Non-Foldable and Non-Disposable soft toothbruch , Brand Tara , Length 10cm</t>
  </si>
  <si>
    <t>فرشاة أسنان ناعمة , الطول 10 سم , يط وال يمكن التخلص منها غري قابلة لل</t>
  </si>
  <si>
    <t>Big size, for adult use, brand signal or equivalent , wight 120 g</t>
  </si>
  <si>
    <t>حجم كبري، إلشارة استخدام الكبار ، ماركة سيجنال او مايعادله ,وزن 120 جرامات</t>
  </si>
  <si>
    <t>Laundry Soap Bar</t>
  </si>
  <si>
    <t>big size, item weight 180 gram</t>
  </si>
  <si>
    <t>صابون غسيل حجم كبير ، وزن الصنف 180 جرام</t>
  </si>
  <si>
    <t>Bathing soap</t>
  </si>
  <si>
    <t>big size, item weight 180 grams, Hypoallergenic Sensitive Skin With Gentle Cleanser detol or lifebuoy or equivalent</t>
  </si>
  <si>
    <t>صابون استحمام كبريالحجم ، وزن القطعة 180 جرام ، مضاد للحساسية رشة الحساسة مع منظف لطيف للب ديتول او اليف بوي او مايعادله</t>
  </si>
  <si>
    <t>Comb</t>
  </si>
  <si>
    <t>Hair comb, the material plastic , black in color, leghth 7 Inch .</t>
  </si>
  <si>
    <t>مشط للشعر خامة بالستيكية ، أسود اللون ,طول 7 بوصة</t>
  </si>
  <si>
    <t>Nail clipper</t>
  </si>
  <si>
    <t>Includes a foldaway file to shape, smooth, and gently clean under nails. Silver in color, Mudium size, Length 6CM</t>
  </si>
  <si>
    <t>قصاصة أظافر يتضمن مريد قابل لل لتشكيل وتنعيم وتنظيف أسفل األظافر, اللون ف , الطول 6 سم</t>
  </si>
  <si>
    <t>National Sudanese female dress (Toob)</t>
  </si>
  <si>
    <t>long wrap-around cloth worn on top of a shirt and skirt/trousers.  It can be made from cotton, satin, polyester</t>
  </si>
  <si>
    <t>الزي الوطني السوداني النسائي (توب) قطعة قماش ملفوفة طويلة تلبس
فوق قميص وتنورة اوبنطلون. يمكن أن
تكون مصنوعة من القطن والساتان
والبوليسي</t>
  </si>
  <si>
    <t>Petroleum jelly, Vaseline (big size - Blue seal)</t>
  </si>
  <si>
    <t>Blue Seal Original Petroleum, Jelly is made with 100% pure petroleum jelly, triple-purified to lock in moisture for healing and protection against dry skin, size 450ML</t>
  </si>
  <si>
    <t>جي )حجمكبري- الختم األزرق(, لحبس الرطوبة للشفاء والحماية يل من الجلد الجاف, السعة</t>
  </si>
  <si>
    <t>مصباح يدوي مصباح يدوي ، يعمل بالبطارية ،كابل شحن ، قابل إلعادة الشحن مع ضوء الشمس , الطول 10 سم, mAH400</t>
  </si>
  <si>
    <t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</si>
  <si>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>Annex A1.  ITB_FWA_SDN_PZU_2026_001_DK_LOT 01 Port Sudan</t>
  </si>
  <si>
    <t>LOT (1)
Supply and delivery of DK Kit In Port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</si>
</sst>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3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/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textRotation="90" wrapText="1"/>
    </xf>
    <xf numFmtId="0" fontId="21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view="pageBreakPreview" topLeftCell="B2" zoomScale="58" zoomScaleNormal="58" zoomScaleSheetLayoutView="58" workbookViewId="0">
      <selection activeCell="B5" sqref="B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77" t="s">
        <v>101</v>
      </c>
      <c r="E1" s="77"/>
      <c r="F1" s="77"/>
      <c r="G1" s="77"/>
      <c r="H1" s="77"/>
      <c r="I1" s="77"/>
      <c r="J1" s="78"/>
      <c r="K1" s="3" t="s">
        <v>32</v>
      </c>
    </row>
    <row r="2" spans="1:11" ht="15.5" customHeight="1" thickBot="1" x14ac:dyDescent="0.35">
      <c r="A2" s="90" t="s">
        <v>0</v>
      </c>
      <c r="B2" s="91"/>
      <c r="C2" s="91"/>
      <c r="D2" s="91"/>
      <c r="E2" s="91"/>
      <c r="F2" s="91"/>
      <c r="G2" s="92"/>
      <c r="H2" s="79" t="s">
        <v>1</v>
      </c>
      <c r="I2" s="80"/>
      <c r="J2" s="80"/>
      <c r="K2" s="81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x14ac:dyDescent="0.35">
      <c r="A4" s="97" t="s">
        <v>39</v>
      </c>
      <c r="B4" s="93" t="s">
        <v>102</v>
      </c>
      <c r="C4" s="88"/>
      <c r="D4" s="88"/>
      <c r="E4" s="88"/>
      <c r="F4" s="88"/>
      <c r="G4" s="94"/>
      <c r="H4" s="95" t="s">
        <v>45</v>
      </c>
      <c r="I4" s="87" t="s">
        <v>40</v>
      </c>
      <c r="J4" s="88"/>
      <c r="K4" s="89"/>
    </row>
    <row r="5" spans="1:11" ht="91" customHeight="1" x14ac:dyDescent="0.35">
      <c r="A5" s="98"/>
      <c r="B5" s="15">
        <v>1</v>
      </c>
      <c r="C5" s="47" t="s">
        <v>54</v>
      </c>
      <c r="D5" s="48" t="s">
        <v>58</v>
      </c>
      <c r="E5" s="49" t="s">
        <v>59</v>
      </c>
      <c r="F5" s="50" t="s">
        <v>42</v>
      </c>
      <c r="G5" s="22">
        <v>9000</v>
      </c>
      <c r="H5" s="96"/>
      <c r="I5" s="21"/>
      <c r="J5" s="10"/>
      <c r="K5" s="11"/>
    </row>
    <row r="6" spans="1:11" ht="44.5" customHeight="1" x14ac:dyDescent="0.35">
      <c r="A6" s="98"/>
      <c r="B6" s="15">
        <v>2</v>
      </c>
      <c r="C6" s="47" t="s">
        <v>60</v>
      </c>
      <c r="D6" s="48" t="s">
        <v>61</v>
      </c>
      <c r="E6" s="51" t="s">
        <v>62</v>
      </c>
      <c r="F6" s="50" t="s">
        <v>42</v>
      </c>
      <c r="G6" s="22">
        <v>6000</v>
      </c>
      <c r="H6" s="96"/>
      <c r="I6" s="21"/>
      <c r="J6" s="10"/>
      <c r="K6" s="11"/>
    </row>
    <row r="7" spans="1:11" ht="52" customHeight="1" x14ac:dyDescent="0.35">
      <c r="A7" s="98"/>
      <c r="B7" s="15">
        <v>3</v>
      </c>
      <c r="C7" s="47" t="s">
        <v>63</v>
      </c>
      <c r="D7" s="48" t="s">
        <v>64</v>
      </c>
      <c r="E7" s="52" t="s">
        <v>65</v>
      </c>
      <c r="F7" s="50" t="s">
        <v>42</v>
      </c>
      <c r="G7" s="22">
        <v>6000</v>
      </c>
      <c r="H7" s="96"/>
      <c r="I7" s="21"/>
      <c r="J7" s="10"/>
      <c r="K7" s="11"/>
    </row>
    <row r="8" spans="1:11" ht="56" customHeight="1" x14ac:dyDescent="0.35">
      <c r="A8" s="98"/>
      <c r="B8" s="15">
        <v>4</v>
      </c>
      <c r="C8" s="47" t="s">
        <v>55</v>
      </c>
      <c r="D8" s="48" t="s">
        <v>66</v>
      </c>
      <c r="E8" s="52" t="s">
        <v>67</v>
      </c>
      <c r="F8" s="50" t="s">
        <v>42</v>
      </c>
      <c r="G8" s="22">
        <v>15000</v>
      </c>
      <c r="H8" s="96"/>
      <c r="I8" s="21"/>
      <c r="J8" s="10"/>
      <c r="K8" s="11"/>
    </row>
    <row r="9" spans="1:11" ht="48" customHeight="1" x14ac:dyDescent="0.35">
      <c r="A9" s="98"/>
      <c r="B9" s="15">
        <v>5</v>
      </c>
      <c r="C9" s="47" t="s">
        <v>68</v>
      </c>
      <c r="D9" s="48" t="s">
        <v>69</v>
      </c>
      <c r="E9" s="53" t="s">
        <v>70</v>
      </c>
      <c r="F9" s="50" t="s">
        <v>42</v>
      </c>
      <c r="G9" s="22">
        <v>3000</v>
      </c>
      <c r="H9" s="96"/>
      <c r="I9" s="21"/>
      <c r="J9" s="10"/>
      <c r="K9" s="11"/>
    </row>
    <row r="10" spans="1:11" ht="47" customHeight="1" x14ac:dyDescent="0.35">
      <c r="A10" s="98"/>
      <c r="B10" s="15">
        <v>6</v>
      </c>
      <c r="C10" s="47" t="s">
        <v>71</v>
      </c>
      <c r="D10" s="48" t="s">
        <v>72</v>
      </c>
      <c r="E10" s="53" t="s">
        <v>73</v>
      </c>
      <c r="F10" s="50" t="s">
        <v>42</v>
      </c>
      <c r="G10" s="22">
        <v>6000</v>
      </c>
      <c r="H10" s="96"/>
      <c r="I10" s="21"/>
      <c r="J10" s="10"/>
      <c r="K10" s="11"/>
    </row>
    <row r="11" spans="1:11" ht="47.5" customHeight="1" x14ac:dyDescent="0.35">
      <c r="A11" s="98"/>
      <c r="B11" s="15">
        <v>7</v>
      </c>
      <c r="C11" s="47" t="s">
        <v>74</v>
      </c>
      <c r="D11" s="48" t="s">
        <v>75</v>
      </c>
      <c r="E11" s="53" t="s">
        <v>76</v>
      </c>
      <c r="F11" s="50" t="s">
        <v>42</v>
      </c>
      <c r="G11" s="22">
        <v>3000</v>
      </c>
      <c r="H11" s="96"/>
      <c r="I11" s="21"/>
      <c r="J11" s="10"/>
      <c r="K11" s="11"/>
    </row>
    <row r="12" spans="1:11" ht="54" customHeight="1" x14ac:dyDescent="0.35">
      <c r="A12" s="98"/>
      <c r="B12" s="15">
        <v>8</v>
      </c>
      <c r="C12" s="47" t="s">
        <v>51</v>
      </c>
      <c r="D12" s="54" t="s">
        <v>77</v>
      </c>
      <c r="E12" s="54" t="s">
        <v>78</v>
      </c>
      <c r="F12" s="50" t="s">
        <v>42</v>
      </c>
      <c r="G12" s="22">
        <v>6000</v>
      </c>
      <c r="H12" s="96"/>
      <c r="I12" s="21"/>
      <c r="J12" s="10"/>
      <c r="K12" s="11"/>
    </row>
    <row r="13" spans="1:11" ht="71" customHeight="1" x14ac:dyDescent="0.35">
      <c r="A13" s="98"/>
      <c r="B13" s="15">
        <v>9</v>
      </c>
      <c r="C13" s="54" t="s">
        <v>52</v>
      </c>
      <c r="D13" s="48" t="s">
        <v>79</v>
      </c>
      <c r="E13" s="52" t="s">
        <v>80</v>
      </c>
      <c r="F13" s="50" t="s">
        <v>42</v>
      </c>
      <c r="G13" s="22">
        <v>6000</v>
      </c>
      <c r="H13" s="96"/>
      <c r="I13" s="21"/>
      <c r="J13" s="10"/>
      <c r="K13" s="11"/>
    </row>
    <row r="14" spans="1:11" ht="71" customHeight="1" x14ac:dyDescent="0.35">
      <c r="A14" s="98"/>
      <c r="B14" s="15">
        <v>10</v>
      </c>
      <c r="C14" s="54" t="s">
        <v>81</v>
      </c>
      <c r="D14" s="48" t="s">
        <v>82</v>
      </c>
      <c r="E14" s="52" t="s">
        <v>83</v>
      </c>
      <c r="F14" s="50" t="s">
        <v>42</v>
      </c>
      <c r="G14" s="22">
        <v>12000</v>
      </c>
      <c r="H14" s="96"/>
      <c r="I14" s="21"/>
      <c r="J14" s="10"/>
      <c r="K14" s="11"/>
    </row>
    <row r="15" spans="1:11" ht="71" customHeight="1" x14ac:dyDescent="0.35">
      <c r="A15" s="98"/>
      <c r="B15" s="15">
        <v>11</v>
      </c>
      <c r="C15" s="54" t="s">
        <v>84</v>
      </c>
      <c r="D15" s="48" t="s">
        <v>85</v>
      </c>
      <c r="E15" s="52" t="s">
        <v>86</v>
      </c>
      <c r="F15" s="50" t="s">
        <v>42</v>
      </c>
      <c r="G15" s="22">
        <v>12000</v>
      </c>
      <c r="H15" s="96"/>
      <c r="I15" s="21"/>
      <c r="J15" s="10"/>
      <c r="K15" s="11"/>
    </row>
    <row r="16" spans="1:11" ht="71" customHeight="1" x14ac:dyDescent="0.35">
      <c r="A16" s="98"/>
      <c r="B16" s="15">
        <v>12</v>
      </c>
      <c r="C16" s="54" t="s">
        <v>87</v>
      </c>
      <c r="D16" s="48" t="s">
        <v>88</v>
      </c>
      <c r="E16" s="52" t="s">
        <v>89</v>
      </c>
      <c r="F16" s="50" t="s">
        <v>42</v>
      </c>
      <c r="G16" s="22">
        <v>3000</v>
      </c>
      <c r="H16" s="96"/>
      <c r="I16" s="21"/>
      <c r="J16" s="10"/>
      <c r="K16" s="11"/>
    </row>
    <row r="17" spans="1:11" ht="71" customHeight="1" x14ac:dyDescent="0.35">
      <c r="A17" s="98"/>
      <c r="B17" s="15">
        <v>13</v>
      </c>
      <c r="C17" s="54" t="s">
        <v>90</v>
      </c>
      <c r="D17" s="48" t="s">
        <v>91</v>
      </c>
      <c r="E17" s="52" t="s">
        <v>92</v>
      </c>
      <c r="F17" s="50" t="s">
        <v>42</v>
      </c>
      <c r="G17" s="22">
        <v>3000</v>
      </c>
      <c r="H17" s="96"/>
      <c r="I17" s="21"/>
      <c r="J17" s="10"/>
      <c r="K17" s="11"/>
    </row>
    <row r="18" spans="1:11" ht="70.5" customHeight="1" x14ac:dyDescent="0.35">
      <c r="A18" s="98"/>
      <c r="B18" s="15">
        <v>14</v>
      </c>
      <c r="C18" s="47" t="s">
        <v>93</v>
      </c>
      <c r="D18" s="47" t="s">
        <v>94</v>
      </c>
      <c r="E18" s="47" t="s">
        <v>95</v>
      </c>
      <c r="F18" s="50" t="s">
        <v>42</v>
      </c>
      <c r="G18" s="22">
        <v>3000</v>
      </c>
      <c r="H18" s="96"/>
      <c r="I18" s="21"/>
      <c r="J18" s="10"/>
      <c r="K18" s="11"/>
    </row>
    <row r="19" spans="1:11" ht="54.5" customHeight="1" x14ac:dyDescent="0.35">
      <c r="A19" s="98"/>
      <c r="B19" s="15">
        <v>15</v>
      </c>
      <c r="C19" s="47" t="s">
        <v>96</v>
      </c>
      <c r="D19" s="47" t="s">
        <v>97</v>
      </c>
      <c r="E19" s="47" t="s">
        <v>98</v>
      </c>
      <c r="F19" s="50" t="s">
        <v>42</v>
      </c>
      <c r="G19" s="22">
        <v>3000</v>
      </c>
      <c r="H19" s="96"/>
      <c r="I19" s="21"/>
      <c r="J19" s="10"/>
      <c r="K19" s="11"/>
    </row>
    <row r="20" spans="1:11" ht="63" customHeight="1" thickBot="1" x14ac:dyDescent="0.4">
      <c r="A20" s="98"/>
      <c r="B20" s="15">
        <v>16</v>
      </c>
      <c r="C20" s="55" t="s">
        <v>56</v>
      </c>
      <c r="D20" s="56" t="s">
        <v>57</v>
      </c>
      <c r="E20" s="57" t="s">
        <v>99</v>
      </c>
      <c r="F20" s="50" t="s">
        <v>42</v>
      </c>
      <c r="G20" s="22">
        <v>3000</v>
      </c>
      <c r="H20" s="96"/>
      <c r="I20" s="21"/>
      <c r="J20" s="10"/>
      <c r="K20" s="11"/>
    </row>
    <row r="21" spans="1:11" ht="15.5" customHeight="1" x14ac:dyDescent="0.3">
      <c r="B21" s="79" t="s">
        <v>0</v>
      </c>
      <c r="C21" s="80"/>
      <c r="D21" s="80"/>
      <c r="E21" s="80"/>
      <c r="F21" s="80"/>
      <c r="G21" s="81"/>
      <c r="H21" s="82" t="s">
        <v>1</v>
      </c>
      <c r="I21" s="83"/>
      <c r="J21" s="83"/>
      <c r="K21" s="84"/>
    </row>
    <row r="22" spans="1:11" ht="46.5" customHeight="1" x14ac:dyDescent="0.3">
      <c r="B22" s="85" t="s">
        <v>30</v>
      </c>
      <c r="C22" s="86"/>
      <c r="D22" s="67" t="s">
        <v>47</v>
      </c>
      <c r="E22" s="68"/>
      <c r="F22" s="68"/>
      <c r="G22" s="69"/>
      <c r="H22" s="7" t="s">
        <v>5</v>
      </c>
      <c r="I22" s="67"/>
      <c r="J22" s="68"/>
      <c r="K22" s="69"/>
    </row>
    <row r="23" spans="1:11" ht="46.5" customHeight="1" x14ac:dyDescent="0.3">
      <c r="B23" s="73" t="s">
        <v>6</v>
      </c>
      <c r="C23" s="74"/>
      <c r="D23" s="67" t="s">
        <v>29</v>
      </c>
      <c r="E23" s="68"/>
      <c r="F23" s="68"/>
      <c r="G23" s="69"/>
      <c r="H23" s="7" t="s">
        <v>7</v>
      </c>
      <c r="I23" s="67"/>
      <c r="J23" s="68"/>
      <c r="K23" s="69"/>
    </row>
    <row r="24" spans="1:11" ht="31" customHeight="1" x14ac:dyDescent="0.3">
      <c r="B24" s="73" t="s">
        <v>8</v>
      </c>
      <c r="C24" s="74"/>
      <c r="D24" s="67" t="s">
        <v>53</v>
      </c>
      <c r="E24" s="68"/>
      <c r="F24" s="68"/>
      <c r="G24" s="69"/>
      <c r="H24" s="7" t="s">
        <v>9</v>
      </c>
      <c r="I24" s="67"/>
      <c r="J24" s="68"/>
      <c r="K24" s="69"/>
    </row>
    <row r="25" spans="1:11" ht="31.5" customHeight="1" thickBot="1" x14ac:dyDescent="0.35">
      <c r="B25" s="75" t="s">
        <v>10</v>
      </c>
      <c r="C25" s="76"/>
      <c r="D25" s="70" t="s">
        <v>44</v>
      </c>
      <c r="E25" s="71"/>
      <c r="F25" s="71"/>
      <c r="G25" s="72"/>
      <c r="H25" s="7" t="s">
        <v>35</v>
      </c>
      <c r="I25" s="67"/>
      <c r="J25" s="68"/>
      <c r="K25" s="69"/>
    </row>
    <row r="26" spans="1:11" ht="45" customHeight="1" x14ac:dyDescent="0.3">
      <c r="B26" s="58" t="s">
        <v>100</v>
      </c>
      <c r="C26" s="59"/>
      <c r="D26" s="59"/>
      <c r="E26" s="59"/>
      <c r="F26" s="59"/>
      <c r="G26" s="60"/>
      <c r="H26" s="41" t="s">
        <v>11</v>
      </c>
      <c r="I26" s="67"/>
      <c r="J26" s="68"/>
      <c r="K26" s="69"/>
    </row>
    <row r="27" spans="1:11" ht="39" customHeight="1" x14ac:dyDescent="0.3">
      <c r="B27" s="61"/>
      <c r="C27" s="62"/>
      <c r="D27" s="62"/>
      <c r="E27" s="62"/>
      <c r="F27" s="62"/>
      <c r="G27" s="63"/>
      <c r="H27" s="41" t="s">
        <v>12</v>
      </c>
      <c r="I27" s="67"/>
      <c r="J27" s="68"/>
      <c r="K27" s="69"/>
    </row>
    <row r="28" spans="1:11" ht="28.5" customHeight="1" x14ac:dyDescent="0.3">
      <c r="B28" s="61"/>
      <c r="C28" s="62"/>
      <c r="D28" s="62"/>
      <c r="E28" s="62"/>
      <c r="F28" s="62"/>
      <c r="G28" s="63"/>
      <c r="H28" s="41" t="s">
        <v>13</v>
      </c>
      <c r="I28" s="8"/>
      <c r="J28" s="42" t="s">
        <v>14</v>
      </c>
      <c r="K28" s="9"/>
    </row>
    <row r="29" spans="1:11" ht="26.5" customHeight="1" x14ac:dyDescent="0.3">
      <c r="B29" s="61"/>
      <c r="C29" s="62"/>
      <c r="D29" s="62"/>
      <c r="E29" s="62"/>
      <c r="F29" s="62"/>
      <c r="G29" s="63"/>
      <c r="H29" s="41" t="s">
        <v>15</v>
      </c>
      <c r="I29" s="8"/>
      <c r="J29" s="42" t="s">
        <v>16</v>
      </c>
      <c r="K29" s="9"/>
    </row>
    <row r="30" spans="1:11" ht="69" customHeight="1" x14ac:dyDescent="0.3">
      <c r="B30" s="61"/>
      <c r="C30" s="62"/>
      <c r="D30" s="62"/>
      <c r="E30" s="62"/>
      <c r="F30" s="62"/>
      <c r="G30" s="63"/>
      <c r="H30" s="41" t="s">
        <v>17</v>
      </c>
      <c r="I30" s="67"/>
      <c r="J30" s="68"/>
      <c r="K30" s="69"/>
    </row>
    <row r="31" spans="1:11" ht="15.5" x14ac:dyDescent="0.3">
      <c r="B31" s="61"/>
      <c r="C31" s="62"/>
      <c r="D31" s="62"/>
      <c r="E31" s="62"/>
      <c r="F31" s="62"/>
      <c r="G31" s="63"/>
      <c r="H31" s="41" t="s">
        <v>18</v>
      </c>
      <c r="I31" s="67"/>
      <c r="J31" s="68"/>
      <c r="K31" s="69"/>
    </row>
    <row r="32" spans="1:11" ht="15.5" x14ac:dyDescent="0.3">
      <c r="B32" s="61"/>
      <c r="C32" s="62"/>
      <c r="D32" s="62"/>
      <c r="E32" s="62"/>
      <c r="F32" s="62"/>
      <c r="G32" s="63"/>
      <c r="H32" s="41" t="s">
        <v>19</v>
      </c>
      <c r="I32" s="67"/>
      <c r="J32" s="68"/>
      <c r="K32" s="69"/>
    </row>
    <row r="33" spans="2:11" ht="31.5" customHeight="1" thickBot="1" x14ac:dyDescent="0.35">
      <c r="B33" s="64"/>
      <c r="C33" s="65"/>
      <c r="D33" s="65"/>
      <c r="E33" s="65"/>
      <c r="F33" s="65"/>
      <c r="G33" s="66"/>
      <c r="H33" s="43" t="s">
        <v>20</v>
      </c>
      <c r="I33" s="70"/>
      <c r="J33" s="71"/>
      <c r="K33" s="72"/>
    </row>
  </sheetData>
  <protectedRanges>
    <protectedRange sqref="D22:E25 B26 I28:I29 K28:K29 I30:K33 I22:K27 G22:G25 D1:E1 J6:K20" name="Område1"/>
    <protectedRange sqref="F1 F21:F22" name="Område1_3"/>
    <protectedRange sqref="F5:F20" name="Område1_1_2_1"/>
  </protectedRanges>
  <autoFilter ref="B3:L20" xr:uid="{00000000-0009-0000-0000-000000000000}">
    <filterColumn colId="6" showButton="0"/>
  </autoFilter>
  <sortState xmlns:xlrd2="http://schemas.microsoft.com/office/spreadsheetml/2017/richdata2" ref="C6:C20">
    <sortCondition ref="C6:C20"/>
  </sortState>
  <mergeCells count="28">
    <mergeCell ref="D1:J1"/>
    <mergeCell ref="B23:C23"/>
    <mergeCell ref="D23:G23"/>
    <mergeCell ref="I23:K23"/>
    <mergeCell ref="B21:G21"/>
    <mergeCell ref="H21:K21"/>
    <mergeCell ref="B22:C22"/>
    <mergeCell ref="D22:G22"/>
    <mergeCell ref="I22:K22"/>
    <mergeCell ref="H2:K2"/>
    <mergeCell ref="I4:K4"/>
    <mergeCell ref="A2:G2"/>
    <mergeCell ref="B4:G4"/>
    <mergeCell ref="H4:H20"/>
    <mergeCell ref="A4:A20"/>
    <mergeCell ref="B24:C24"/>
    <mergeCell ref="D24:G24"/>
    <mergeCell ref="I24:K24"/>
    <mergeCell ref="B25:C25"/>
    <mergeCell ref="D25:G25"/>
    <mergeCell ref="I25:K25"/>
    <mergeCell ref="B26:G33"/>
    <mergeCell ref="I26:K26"/>
    <mergeCell ref="I27:K27"/>
    <mergeCell ref="I30:K30"/>
    <mergeCell ref="I31:K31"/>
    <mergeCell ref="I32:K32"/>
    <mergeCell ref="I33:K33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rowBreaks count="1" manualBreakCount="1">
    <brk id="11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4"/>
  <sheetViews>
    <sheetView tabSelected="1" view="pageBreakPreview" topLeftCell="B1" zoomScale="60" zoomScaleNormal="89" workbookViewId="0">
      <selection activeCell="F12" sqref="F12:F16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13" t="str">
        <f>'Annex A.1 Bid Form (Technical) '!D1:J1</f>
        <v>Annex A1.  ITB_FWA_SDN_PZU_2026_001_DK_LOT 01 Port Sudan</v>
      </c>
      <c r="E1" s="113"/>
      <c r="F1" s="113"/>
      <c r="G1" s="113"/>
      <c r="H1" s="113"/>
      <c r="I1" s="113"/>
      <c r="J1" s="113"/>
      <c r="K1" s="3" t="s">
        <v>33</v>
      </c>
      <c r="L1" s="26"/>
    </row>
    <row r="2" spans="1:27" ht="26" customHeight="1" x14ac:dyDescent="0.35">
      <c r="B2" s="114" t="s">
        <v>0</v>
      </c>
      <c r="C2" s="115"/>
      <c r="D2" s="115"/>
      <c r="E2" s="116"/>
      <c r="F2" s="116"/>
      <c r="G2" s="117"/>
      <c r="H2" s="79" t="s">
        <v>1</v>
      </c>
      <c r="I2" s="80"/>
      <c r="J2" s="80"/>
      <c r="K2" s="81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27" t="str">
        <f>'Annex A.1 Bid Form (Technical) '!B4:G4</f>
        <v>LOT (1)
Supply and delivery of DK Kit In Port Sudan</v>
      </c>
      <c r="C4" s="128"/>
      <c r="D4" s="128"/>
      <c r="E4" s="128"/>
      <c r="F4" s="128"/>
      <c r="G4" s="129"/>
      <c r="H4" s="132" t="str">
        <f>'Annex A.1 Bid Form (Technical) '!H4:H20</f>
        <v>Sample are required with the bid as per the attached sample &amp; brand sheet Annex A.3</v>
      </c>
      <c r="I4" s="130" t="s">
        <v>40</v>
      </c>
      <c r="J4" s="130"/>
      <c r="K4" s="131"/>
    </row>
    <row r="5" spans="1:27" s="12" customFormat="1" ht="29" x14ac:dyDescent="0.35">
      <c r="A5" s="99"/>
      <c r="B5" s="29">
        <f>'Annex A.1 Bid Form (Technical) '!B5</f>
        <v>1</v>
      </c>
      <c r="C5" s="24" t="str">
        <f>'Annex A.1 Bid Form (Technical) '!C5</f>
        <v>Female Brief</v>
      </c>
      <c r="D5" s="30" t="str">
        <f>'Annex A.1 Bid Form (Technical) '!D5</f>
        <v>Female underwear cotton 100%, 1 Pcs medium, 1 L and 1XL , B&amp;B brand or equivalent</v>
      </c>
      <c r="E5" s="25" t="str">
        <f>'Annex A.1 Bid Form (Technical) '!E5</f>
        <v>مالبس داخلية نسائية قطنية ٪100 ، ماركة B&amp;B او مايعادله, قطعة واحدة قياس وسط ، واحدة كبرية ، واحدة كبرية جد</v>
      </c>
      <c r="F5" s="30" t="str">
        <f>'Annex A.1 Bid Form (Technical) '!F5</f>
        <v>pcs</v>
      </c>
      <c r="G5" s="31">
        <f>'Annex A.1 Bid Form (Technical) '!G5</f>
        <v>9000</v>
      </c>
      <c r="H5" s="133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34.5" customHeight="1" x14ac:dyDescent="0.35">
      <c r="A6" s="100"/>
      <c r="B6" s="29">
        <f>'Annex A.1 Bid Form (Technical) '!B6</f>
        <v>2</v>
      </c>
      <c r="C6" s="24" t="str">
        <f>'Annex A.1 Bid Form (Technical) '!C6</f>
        <v>Under Skirt</v>
      </c>
      <c r="D6" s="30" t="str">
        <f>'Annex A.1 Bid Form (Technical) '!D6</f>
        <v>Female Underskirt cotton 100% - 1small, and 1 Medium, size</v>
      </c>
      <c r="E6" s="25" t="str">
        <f>'Annex A.1 Bid Form (Technical) '!E6</f>
        <v>تنورة نسائية ، قطعة واحدة صغرية ، واحدة متوسطة</v>
      </c>
      <c r="F6" s="32" t="str">
        <f>'Annex A.1 Bid Form (Technical) '!F6</f>
        <v>pcs</v>
      </c>
      <c r="G6" s="33">
        <f>'Annex A.1 Bid Form (Technical) '!G6</f>
        <v>6000</v>
      </c>
      <c r="H6" s="133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32" customHeight="1" x14ac:dyDescent="0.35">
      <c r="A7" s="100"/>
      <c r="B7" s="29">
        <f>'Annex A.1 Bid Form (Technical) '!B7</f>
        <v>3</v>
      </c>
      <c r="C7" s="24" t="str">
        <f>'Annex A.1 Bid Form (Technical) '!C7</f>
        <v>Bra</v>
      </c>
      <c r="D7" s="30" t="str">
        <f>'Annex A.1 Bid Form (Technical) '!D7</f>
        <v>Bra, cotton100%, (B&amp;B brand, the type that controlled is preferred. size 1L, 2XL, , B&amp;B brand or equivalent</v>
      </c>
      <c r="E7" s="25" t="str">
        <f>'Annex A.1 Bid Form (Technical) '!E7</f>
        <v>حمالة صدر ، قطن ٪100 ، يفضل النوع الذي يتم التحكم فيه 1L, 2XL القياس ماركة B&amp;B او مايعادله</v>
      </c>
      <c r="F7" s="32" t="str">
        <f>'Annex A.1 Bid Form (Technical) '!F7</f>
        <v>pcs</v>
      </c>
      <c r="G7" s="33">
        <f>'Annex A.1 Bid Form (Technical) '!G7</f>
        <v>6000</v>
      </c>
      <c r="H7" s="133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43" customHeight="1" x14ac:dyDescent="0.35">
      <c r="A8" s="100"/>
      <c r="B8" s="29">
        <f>'Annex A.1 Bid Form (Technical) '!B8</f>
        <v>4</v>
      </c>
      <c r="C8" s="24" t="str">
        <f>'Annex A.1 Bid Form (Technical) '!C8</f>
        <v>Sanitary pads</v>
      </c>
      <c r="D8" s="30" t="str">
        <f>'Annex A.1 Bid Form (Technical) '!D8</f>
        <v>Disposable, Brand UltraMax or equivalent day and night.</v>
      </c>
      <c r="E8" s="25" t="str">
        <f>'Annex A.1 Bid Form (Technical) '!E8</f>
        <v>و فوط صحية ليلية ونهارية التراماكس او مايعادلة</v>
      </c>
      <c r="F8" s="32" t="str">
        <f>'Annex A.1 Bid Form (Technical) '!F8</f>
        <v>pcs</v>
      </c>
      <c r="G8" s="33">
        <f>'Annex A.1 Bid Form (Technical) '!G8</f>
        <v>15000</v>
      </c>
      <c r="H8" s="133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47" customHeight="1" x14ac:dyDescent="0.35">
      <c r="A9" s="100"/>
      <c r="B9" s="29">
        <f>'Annex A.1 Bid Form (Technical) '!B9</f>
        <v>5</v>
      </c>
      <c r="C9" s="24" t="str">
        <f>'Annex A.1 Bid Form (Technical) '!C9</f>
        <v>Mirror</v>
      </c>
      <c r="D9" s="30" t="str">
        <f>'Annex A.1 Bid Form (Technical) '!D9</f>
        <v>Mirror with plastic edges, medium size 11cm * 14cm</v>
      </c>
      <c r="E9" s="25" t="str">
        <f>'Annex A.1 Bid Form (Technical) '!E9</f>
        <v>مرآة بحواف بالستيكية مقاس متوسط ​11 سم * 14 سم</v>
      </c>
      <c r="F9" s="32" t="str">
        <f>'Annex A.1 Bid Form (Technical) '!F9</f>
        <v>pcs</v>
      </c>
      <c r="G9" s="33">
        <f>'Annex A.1 Bid Form (Technical) '!G9</f>
        <v>3000</v>
      </c>
      <c r="H9" s="133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27" customHeight="1" x14ac:dyDescent="0.35">
      <c r="A10" s="100"/>
      <c r="B10" s="29">
        <f>'Annex A.1 Bid Form (Technical) '!B10</f>
        <v>6</v>
      </c>
      <c r="C10" s="24" t="str">
        <f>'Annex A.1 Bid Form (Technical) '!C10</f>
        <v>Sponge</v>
      </c>
      <c r="D10" s="30" t="str">
        <f>'Annex A.1 Bid Form (Technical) '!D10</f>
        <v>Bathing sponge (luffa) good qualit</v>
      </c>
      <c r="E10" s="25" t="str">
        <f>'Annex A.1 Bid Form (Technical) '!E10</f>
        <v>اسفنجة الاستحمام (ليفا)</v>
      </c>
      <c r="F10" s="32" t="str">
        <f>'Annex A.1 Bid Form (Technical) '!F10</f>
        <v>pcs</v>
      </c>
      <c r="G10" s="33">
        <f>'Annex A.1 Bid Form (Technical) '!G10</f>
        <v>6000</v>
      </c>
      <c r="H10" s="133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5.5" customHeight="1" x14ac:dyDescent="0.35">
      <c r="A11" s="100"/>
      <c r="B11" s="29">
        <f>'Annex A.1 Bid Form (Technical) '!B11</f>
        <v>7</v>
      </c>
      <c r="C11" s="24" t="str">
        <f>'Annex A.1 Bid Form (Technical) '!C11</f>
        <v>Packing Bag</v>
      </c>
      <c r="D11" s="30" t="str">
        <f>'Annex A.1 Bid Form (Technical) '!D11</f>
        <v>Plastic bag with zipper and handles medium in size</v>
      </c>
      <c r="E11" s="25" t="str">
        <f>'Annex A.1 Bid Form (Technical) '!E11</f>
        <v>شنطة بالستيك بسحاب ومقابض متوسطة الحجم 4A سم لحمل المستندات واألوراق الثبوتية</v>
      </c>
      <c r="F11" s="32" t="str">
        <f>'Annex A.1 Bid Form (Technical) '!F11</f>
        <v>pcs</v>
      </c>
      <c r="G11" s="33">
        <f>'Annex A.1 Bid Form (Technical) '!G11</f>
        <v>3000</v>
      </c>
      <c r="H11" s="133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58" customHeight="1" x14ac:dyDescent="0.35">
      <c r="A12" s="100"/>
      <c r="B12" s="29">
        <f>'Annex A.1 Bid Form (Technical) '!B12</f>
        <v>8</v>
      </c>
      <c r="C12" s="24" t="str">
        <f>'Annex A.1 Bid Form (Technical) '!C12</f>
        <v>Toothbrush</v>
      </c>
      <c r="D12" s="30" t="str">
        <f>'Annex A.1 Bid Form (Technical) '!D12</f>
        <v>Non-Foldable and Non-Disposable soft toothbruch , Brand Tara , Length 10cm</v>
      </c>
      <c r="E12" s="25" t="str">
        <f>'Annex A.1 Bid Form (Technical) '!E12</f>
        <v>فرشاة أسنان ناعمة , الطول 10 سم , يط وال يمكن التخلص منها غري قابلة لل</v>
      </c>
      <c r="F12" s="32" t="str">
        <f>'Annex A.1 Bid Form (Technical) '!F12</f>
        <v>pcs</v>
      </c>
      <c r="G12" s="33">
        <f>'Annex A.1 Bid Form (Technical) '!G12</f>
        <v>6000</v>
      </c>
      <c r="H12" s="133"/>
      <c r="I12" s="23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58" customHeight="1" x14ac:dyDescent="0.35">
      <c r="A13" s="100"/>
      <c r="B13" s="29">
        <f>'Annex A.1 Bid Form (Technical) '!B13</f>
        <v>9</v>
      </c>
      <c r="C13" s="24" t="str">
        <f>'Annex A.1 Bid Form (Technical) '!C13</f>
        <v>Toothpaste</v>
      </c>
      <c r="D13" s="30" t="str">
        <f>'Annex A.1 Bid Form (Technical) '!D13</f>
        <v>Big size, for adult use, brand signal or equivalent , wight 120 g</v>
      </c>
      <c r="E13" s="25" t="str">
        <f>'Annex A.1 Bid Form (Technical) '!E13</f>
        <v>حجم كبري، إلشارة استخدام الكبار ، ماركة سيجنال او مايعادله ,وزن 120 جرامات</v>
      </c>
      <c r="F13" s="32" t="str">
        <f>'Annex A.1 Bid Form (Technical) '!F13</f>
        <v>pcs</v>
      </c>
      <c r="G13" s="33">
        <f>'Annex A.1 Bid Form (Technical) '!G13</f>
        <v>6000</v>
      </c>
      <c r="H13" s="133"/>
      <c r="I13" s="23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58" customHeight="1" x14ac:dyDescent="0.35">
      <c r="A14" s="100"/>
      <c r="B14" s="29">
        <f>'Annex A.1 Bid Form (Technical) '!B14</f>
        <v>10</v>
      </c>
      <c r="C14" s="24" t="str">
        <f>'Annex A.1 Bid Form (Technical) '!C14</f>
        <v>Laundry Soap Bar</v>
      </c>
      <c r="D14" s="30" t="str">
        <f>'Annex A.1 Bid Form (Technical) '!D14</f>
        <v>big size, item weight 180 gram</v>
      </c>
      <c r="E14" s="25" t="str">
        <f>'Annex A.1 Bid Form (Technical) '!E14</f>
        <v>صابون غسيل حجم كبير ، وزن الصنف 180 جرام</v>
      </c>
      <c r="F14" s="32" t="str">
        <f>'Annex A.1 Bid Form (Technical) '!F14</f>
        <v>pcs</v>
      </c>
      <c r="G14" s="33">
        <f>'Annex A.1 Bid Form (Technical) '!G14</f>
        <v>12000</v>
      </c>
      <c r="H14" s="133"/>
      <c r="I14" s="23"/>
      <c r="K14" s="1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58" customHeight="1" x14ac:dyDescent="0.35">
      <c r="A15" s="100"/>
      <c r="B15" s="29">
        <f>'Annex A.1 Bid Form (Technical) '!B15</f>
        <v>11</v>
      </c>
      <c r="C15" s="24" t="str">
        <f>'Annex A.1 Bid Form (Technical) '!C15</f>
        <v>Bathing soap</v>
      </c>
      <c r="D15" s="30" t="str">
        <f>'Annex A.1 Bid Form (Technical) '!D15</f>
        <v>big size, item weight 180 grams, Hypoallergenic Sensitive Skin With Gentle Cleanser detol or lifebuoy or equivalent</v>
      </c>
      <c r="E15" s="25" t="str">
        <f>'Annex A.1 Bid Form (Technical) '!E15</f>
        <v>صابون استحمام كبريالحجم ، وزن القطعة 180 جرام ، مضاد للحساسية رشة الحساسة مع منظف لطيف للب ديتول او اليف بوي او مايعادله</v>
      </c>
      <c r="F15" s="32" t="str">
        <f>'Annex A.1 Bid Form (Technical) '!F15</f>
        <v>pcs</v>
      </c>
      <c r="G15" s="33">
        <f>'Annex A.1 Bid Form (Technical) '!G15</f>
        <v>12000</v>
      </c>
      <c r="H15" s="133"/>
      <c r="I15" s="23"/>
      <c r="K15" s="1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58" customHeight="1" x14ac:dyDescent="0.35">
      <c r="A16" s="100"/>
      <c r="B16" s="29">
        <f>'Annex A.1 Bid Form (Technical) '!B16</f>
        <v>12</v>
      </c>
      <c r="C16" s="24" t="str">
        <f>'Annex A.1 Bid Form (Technical) '!C16</f>
        <v>Comb</v>
      </c>
      <c r="D16" s="30" t="str">
        <f>'Annex A.1 Bid Form (Technical) '!D16</f>
        <v>Hair comb, the material plastic , black in color, leghth 7 Inch .</v>
      </c>
      <c r="E16" s="25" t="str">
        <f>'Annex A.1 Bid Form (Technical) '!E16</f>
        <v>مشط للشعر خامة بالستيكية ، أسود اللون ,طول 7 بوصة</v>
      </c>
      <c r="F16" s="32" t="str">
        <f>'Annex A.1 Bid Form (Technical) '!F16</f>
        <v>pcs</v>
      </c>
      <c r="G16" s="33">
        <f>'Annex A.1 Bid Form (Technical) '!G16</f>
        <v>3000</v>
      </c>
      <c r="H16" s="133"/>
      <c r="I16" s="23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s="12" customFormat="1" ht="40" customHeight="1" x14ac:dyDescent="0.35">
      <c r="A17" s="100"/>
      <c r="B17" s="29">
        <f>'Annex A.1 Bid Form (Technical) '!B17</f>
        <v>13</v>
      </c>
      <c r="C17" s="24" t="str">
        <f>'Annex A.1 Bid Form (Technical) '!C17</f>
        <v>Nail clipper</v>
      </c>
      <c r="D17" s="30" t="str">
        <f>'Annex A.1 Bid Form (Technical) '!D17</f>
        <v>Includes a foldaway file to shape, smooth, and gently clean under nails. Silver in color, Mudium size, Length 6CM</v>
      </c>
      <c r="E17" s="25" t="str">
        <f>'Annex A.1 Bid Form (Technical) '!E17</f>
        <v>قصاصة أظافر يتضمن مريد قابل لل لتشكيل وتنعيم وتنظيف أسفل األظافر, اللون ف , الطول 6 سم</v>
      </c>
      <c r="F17" s="32" t="str">
        <f>'Annex A.1 Bid Form (Technical) '!F17</f>
        <v>pcs</v>
      </c>
      <c r="G17" s="33">
        <f>'Annex A.1 Bid Form (Technical) '!G17</f>
        <v>3000</v>
      </c>
      <c r="H17" s="133"/>
      <c r="I17" s="23"/>
      <c r="K17" s="1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s="12" customFormat="1" ht="46.5" customHeight="1" x14ac:dyDescent="0.35">
      <c r="A18" s="100"/>
      <c r="B18" s="29">
        <f>'Annex A.1 Bid Form (Technical) '!B18</f>
        <v>14</v>
      </c>
      <c r="C18" s="24" t="str">
        <f>'Annex A.1 Bid Form (Technical) '!C18</f>
        <v>National Sudanese female dress (Toob)</v>
      </c>
      <c r="D18" s="30" t="str">
        <f>'Annex A.1 Bid Form (Technical) '!D18</f>
        <v>long wrap-around cloth worn on top of a shirt and skirt/trousers.  It can be made from cotton, satin, polyester</v>
      </c>
      <c r="E18" s="25" t="str">
        <f>'Annex A.1 Bid Form (Technical) '!E18</f>
        <v>الزي الوطني السوداني النسائي (توب) قطعة قماش ملفوفة طويلة تلبس
فوق قميص وتنورة اوبنطلون. يمكن أن
تكون مصنوعة من القطن والساتان
والبوليسي</v>
      </c>
      <c r="F18" s="32" t="str">
        <f>'Annex A.1 Bid Form (Technical) '!F18</f>
        <v>pcs</v>
      </c>
      <c r="G18" s="33">
        <f>'Annex A.1 Bid Form (Technical) '!G18</f>
        <v>3000</v>
      </c>
      <c r="H18" s="133"/>
      <c r="I18" s="23"/>
      <c r="K18" s="14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s="12" customFormat="1" ht="68" customHeight="1" x14ac:dyDescent="0.35">
      <c r="A19" s="100"/>
      <c r="B19" s="29">
        <f>'Annex A.1 Bid Form (Technical) '!B19</f>
        <v>15</v>
      </c>
      <c r="C19" s="24" t="str">
        <f>'Annex A.1 Bid Form (Technical) '!C19</f>
        <v>Petroleum jelly, Vaseline (big size - Blue seal)</v>
      </c>
      <c r="D19" s="30" t="str">
        <f>'Annex A.1 Bid Form (Technical) '!D19</f>
        <v>Blue Seal Original Petroleum, Jelly is made with 100% pure petroleum jelly, triple-purified to lock in moisture for healing and protection against dry skin, size 450ML</v>
      </c>
      <c r="E19" s="25" t="str">
        <f>'Annex A.1 Bid Form (Technical) '!E19</f>
        <v>جي )حجمكبري- الختم األزرق(, لحبس الرطوبة للشفاء والحماية يل من الجلد الجاف, السعة</v>
      </c>
      <c r="F19" s="32" t="str">
        <f>'Annex A.1 Bid Form (Technical) '!F19</f>
        <v>pcs</v>
      </c>
      <c r="G19" s="33">
        <f>'Annex A.1 Bid Form (Technical) '!G19</f>
        <v>3000</v>
      </c>
      <c r="H19" s="133"/>
      <c r="I19" s="23"/>
      <c r="K19" s="14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s="12" customFormat="1" ht="48" customHeight="1" thickBot="1" x14ac:dyDescent="0.4">
      <c r="A20" s="100"/>
      <c r="B20" s="29">
        <f>'Annex A.1 Bid Form (Technical) '!B20</f>
        <v>16</v>
      </c>
      <c r="C20" s="24" t="str">
        <f>'Annex A.1 Bid Form (Technical) '!C20</f>
        <v>Torch lamp</v>
      </c>
      <c r="D20" s="30" t="str">
        <f>'Annex A.1 Bid Form (Technical) '!D20</f>
        <v>Flashlight, Battery Powered,  Charging Cable,  Rechargeable with solar light</v>
      </c>
      <c r="E20" s="25" t="str">
        <f>'Annex A.1 Bid Form (Technical) '!E20</f>
        <v>مصباح يدوي مصباح يدوي ، يعمل بالبطارية ،كابل شحن ، قابل إلعادة الشحن مع ضوء الشمس , الطول 10 سم, mAH400</v>
      </c>
      <c r="F20" s="32" t="str">
        <f>'Annex A.1 Bid Form (Technical) '!F20</f>
        <v>pcs</v>
      </c>
      <c r="G20" s="33">
        <f>'Annex A.1 Bid Form (Technical) '!G20</f>
        <v>3000</v>
      </c>
      <c r="H20" s="133"/>
      <c r="I20" s="23"/>
      <c r="K20" s="14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5.5" x14ac:dyDescent="0.35">
      <c r="B21" s="118" t="s">
        <v>36</v>
      </c>
      <c r="C21" s="119"/>
      <c r="D21" s="120"/>
      <c r="E21" s="120"/>
      <c r="F21" s="119"/>
      <c r="G21" s="119"/>
      <c r="H21" s="119"/>
      <c r="I21" s="121"/>
      <c r="J21" s="35" t="s">
        <v>23</v>
      </c>
      <c r="K21" s="36">
        <f>SUM(K5:K8)</f>
        <v>0</v>
      </c>
    </row>
    <row r="22" spans="1:27" ht="15.5" x14ac:dyDescent="0.35">
      <c r="B22" s="122"/>
      <c r="C22" s="120"/>
      <c r="D22" s="120"/>
      <c r="E22" s="120"/>
      <c r="F22" s="120"/>
      <c r="G22" s="120"/>
      <c r="H22" s="120"/>
      <c r="I22" s="123"/>
      <c r="J22" s="37" t="s">
        <v>49</v>
      </c>
      <c r="K22" s="38"/>
    </row>
    <row r="23" spans="1:27" ht="3.5" customHeight="1" x14ac:dyDescent="0.35">
      <c r="B23" s="122"/>
      <c r="C23" s="120"/>
      <c r="D23" s="120"/>
      <c r="E23" s="120"/>
      <c r="F23" s="120"/>
      <c r="G23" s="120"/>
      <c r="H23" s="120"/>
      <c r="I23" s="123"/>
      <c r="J23" s="37" t="s">
        <v>24</v>
      </c>
      <c r="K23" s="44"/>
    </row>
    <row r="24" spans="1:27" ht="16" thickBot="1" x14ac:dyDescent="0.4">
      <c r="B24" s="124"/>
      <c r="C24" s="125"/>
      <c r="D24" s="125"/>
      <c r="E24" s="125"/>
      <c r="F24" s="125"/>
      <c r="G24" s="125"/>
      <c r="H24" s="125"/>
      <c r="I24" s="126"/>
      <c r="J24" s="39" t="s">
        <v>22</v>
      </c>
      <c r="K24" s="40">
        <f>K21+K22</f>
        <v>0</v>
      </c>
    </row>
    <row r="25" spans="1:27" ht="15.5" x14ac:dyDescent="0.3">
      <c r="B25" s="79" t="s">
        <v>0</v>
      </c>
      <c r="C25" s="80"/>
      <c r="D25" s="80"/>
      <c r="E25" s="80"/>
      <c r="F25" s="80"/>
      <c r="G25" s="80"/>
      <c r="H25" s="16"/>
      <c r="I25" s="79" t="s">
        <v>1</v>
      </c>
      <c r="J25" s="80"/>
      <c r="K25" s="81"/>
    </row>
    <row r="26" spans="1:27" ht="32" customHeight="1" x14ac:dyDescent="0.3">
      <c r="B26" s="111" t="s">
        <v>8</v>
      </c>
      <c r="C26" s="112"/>
      <c r="D26" s="67" t="str">
        <f>+'Annex A.1 Bid Form (Technical) '!D24</f>
        <v xml:space="preserve">Port Sudan warehouse </v>
      </c>
      <c r="E26" s="68"/>
      <c r="F26" s="68"/>
      <c r="G26" s="68"/>
      <c r="H26" s="69"/>
      <c r="I26" s="7" t="s">
        <v>9</v>
      </c>
      <c r="J26" s="104"/>
      <c r="K26" s="104"/>
    </row>
    <row r="27" spans="1:27" ht="15.5" x14ac:dyDescent="0.3">
      <c r="B27" s="111" t="s">
        <v>10</v>
      </c>
      <c r="C27" s="112"/>
      <c r="D27" s="67" t="str">
        <f>+'Annex A.1 Bid Form (Technical) '!D25</f>
        <v>90 days after closing of ITB</v>
      </c>
      <c r="E27" s="68"/>
      <c r="F27" s="68"/>
      <c r="G27" s="68"/>
      <c r="H27" s="69"/>
      <c r="I27" s="7" t="s">
        <v>35</v>
      </c>
      <c r="J27" s="104"/>
      <c r="K27" s="104"/>
    </row>
    <row r="28" spans="1:27" ht="16" thickBot="1" x14ac:dyDescent="0.35">
      <c r="B28" s="101" t="s">
        <v>25</v>
      </c>
      <c r="C28" s="102"/>
      <c r="D28" s="67" t="s">
        <v>50</v>
      </c>
      <c r="E28" s="68"/>
      <c r="F28" s="68"/>
      <c r="G28" s="68"/>
      <c r="H28" s="69"/>
      <c r="I28" s="7" t="s">
        <v>26</v>
      </c>
      <c r="J28" s="103"/>
      <c r="K28" s="103"/>
    </row>
    <row r="29" spans="1:27" ht="25" customHeight="1" x14ac:dyDescent="0.3">
      <c r="B29" s="105" t="str">
        <f>+'Annex A.1 Bid Form (Technical) '!B26</f>
        <v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9" s="106"/>
      <c r="D29" s="106"/>
      <c r="E29" s="106"/>
      <c r="F29" s="106"/>
      <c r="G29" s="106"/>
      <c r="H29" s="107"/>
      <c r="I29" s="7" t="s">
        <v>11</v>
      </c>
      <c r="J29" s="104"/>
      <c r="K29" s="104"/>
    </row>
    <row r="30" spans="1:27" ht="50.5" customHeight="1" x14ac:dyDescent="0.3">
      <c r="B30" s="105"/>
      <c r="C30" s="106"/>
      <c r="D30" s="106"/>
      <c r="E30" s="106"/>
      <c r="F30" s="106"/>
      <c r="G30" s="106"/>
      <c r="H30" s="107"/>
      <c r="I30" s="7" t="s">
        <v>17</v>
      </c>
      <c r="J30" s="104"/>
      <c r="K30" s="104"/>
    </row>
    <row r="31" spans="1:27" ht="22.5" customHeight="1" x14ac:dyDescent="0.3">
      <c r="B31" s="105"/>
      <c r="C31" s="106"/>
      <c r="D31" s="106"/>
      <c r="E31" s="106"/>
      <c r="F31" s="106"/>
      <c r="G31" s="106"/>
      <c r="H31" s="107"/>
      <c r="I31" s="7" t="s">
        <v>18</v>
      </c>
      <c r="J31" s="104"/>
      <c r="K31" s="104"/>
    </row>
    <row r="32" spans="1:27" ht="18.5" customHeight="1" x14ac:dyDescent="0.3">
      <c r="B32" s="105"/>
      <c r="C32" s="106"/>
      <c r="D32" s="106"/>
      <c r="E32" s="106"/>
      <c r="F32" s="106"/>
      <c r="G32" s="106"/>
      <c r="H32" s="107"/>
      <c r="I32" s="7" t="s">
        <v>27</v>
      </c>
      <c r="J32" s="104"/>
      <c r="K32" s="104"/>
    </row>
    <row r="33" spans="2:11" ht="46" customHeight="1" x14ac:dyDescent="0.3">
      <c r="B33" s="105"/>
      <c r="C33" s="106"/>
      <c r="D33" s="106"/>
      <c r="E33" s="106"/>
      <c r="F33" s="106"/>
      <c r="G33" s="106"/>
      <c r="H33" s="107"/>
      <c r="I33" s="7" t="s">
        <v>19</v>
      </c>
      <c r="J33" s="104"/>
      <c r="K33" s="104"/>
    </row>
    <row r="34" spans="2:11" ht="89" customHeight="1" thickBot="1" x14ac:dyDescent="0.35">
      <c r="B34" s="108"/>
      <c r="C34" s="109"/>
      <c r="D34" s="109"/>
      <c r="E34" s="109"/>
      <c r="F34" s="109"/>
      <c r="G34" s="109"/>
      <c r="H34" s="110"/>
      <c r="I34" s="34" t="s">
        <v>20</v>
      </c>
      <c r="J34" s="104"/>
      <c r="K34" s="104"/>
    </row>
  </sheetData>
  <protectedRanges>
    <protectedRange sqref="F1 F21:F25" name="Område1_3"/>
    <protectedRange sqref="C5:C20" name="Område1_1"/>
    <protectedRange sqref="E22:E26 E1" name="Område1_5"/>
    <protectedRange sqref="E5:E20" name="Område1_1_3"/>
  </protectedRanges>
  <mergeCells count="26">
    <mergeCell ref="B27:C27"/>
    <mergeCell ref="D1:J1"/>
    <mergeCell ref="B2:G2"/>
    <mergeCell ref="B21:I24"/>
    <mergeCell ref="B25:G25"/>
    <mergeCell ref="I25:K25"/>
    <mergeCell ref="B4:G4"/>
    <mergeCell ref="I4:K4"/>
    <mergeCell ref="H2:K2"/>
    <mergeCell ref="H4:H20"/>
    <mergeCell ref="A5:A20"/>
    <mergeCell ref="B28:C28"/>
    <mergeCell ref="J28:K28"/>
    <mergeCell ref="J29:K29"/>
    <mergeCell ref="J30:K30"/>
    <mergeCell ref="D28:H28"/>
    <mergeCell ref="B29:H34"/>
    <mergeCell ref="J27:K27"/>
    <mergeCell ref="D26:H26"/>
    <mergeCell ref="D27:H27"/>
    <mergeCell ref="J31:K31"/>
    <mergeCell ref="J32:K32"/>
    <mergeCell ref="J33:K33"/>
    <mergeCell ref="J34:K34"/>
    <mergeCell ref="B26:C26"/>
    <mergeCell ref="J26:K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rowBreaks count="1" manualBreakCount="1">
    <brk id="16" min="1" max="2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customXml/itemProps2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2026-01-24T06:56:07Z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